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6" yWindow="528" windowWidth="11196" windowHeight="6096"/>
  </bookViews>
  <sheets>
    <sheet name="Check list KPI" sheetId="11" r:id="rId1"/>
    <sheet name="1" sheetId="1" r:id="rId2"/>
    <sheet name="2" sheetId="2" r:id="rId3"/>
    <sheet name="3" sheetId="4" r:id="rId4"/>
    <sheet name="4" sheetId="5" r:id="rId5"/>
    <sheet name="5" sheetId="3" r:id="rId6"/>
    <sheet name="6" sheetId="7" r:id="rId7"/>
    <sheet name="7" sheetId="6" r:id="rId8"/>
    <sheet name="8" sheetId="8" r:id="rId9"/>
    <sheet name="Celkové_skóre_KPI_za....týden " sheetId="9" r:id="rId10"/>
    <sheet name="CKS_KPI_za měsíc...." sheetId="10" r:id="rId11"/>
    <sheet name="List1" sheetId="12" r:id="rId12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9" l="1"/>
  <c r="A3" i="9"/>
  <c r="F10" i="7"/>
  <c r="F13" i="8" l="1"/>
  <c r="F12" i="8"/>
  <c r="F9" i="8"/>
  <c r="F8" i="8"/>
  <c r="F7" i="8"/>
  <c r="G14" i="5" l="1"/>
  <c r="F13" i="5"/>
  <c r="F13" i="1"/>
  <c r="F10" i="8" l="1"/>
  <c r="G14" i="8" l="1"/>
  <c r="F11" i="8"/>
  <c r="F14" i="8" s="1"/>
  <c r="C8" i="10" l="1"/>
  <c r="B8" i="10"/>
  <c r="C9" i="10" s="1"/>
  <c r="F12" i="1"/>
  <c r="G12" i="7"/>
  <c r="F11" i="7"/>
  <c r="F9" i="7"/>
  <c r="F8" i="7"/>
  <c r="F7" i="7"/>
  <c r="G11" i="6"/>
  <c r="F10" i="6"/>
  <c r="F9" i="6"/>
  <c r="F8" i="6"/>
  <c r="F7" i="6"/>
  <c r="F12" i="5"/>
  <c r="F14" i="5" s="1"/>
  <c r="F11" i="5"/>
  <c r="F10" i="5"/>
  <c r="F9" i="5"/>
  <c r="F8" i="5"/>
  <c r="F7" i="5"/>
  <c r="G17" i="4"/>
  <c r="F16" i="4"/>
  <c r="F15" i="4"/>
  <c r="F14" i="4"/>
  <c r="F13" i="4"/>
  <c r="F12" i="4"/>
  <c r="F11" i="4"/>
  <c r="F10" i="4"/>
  <c r="F9" i="4"/>
  <c r="F8" i="4"/>
  <c r="F7" i="4"/>
  <c r="G13" i="3"/>
  <c r="F12" i="3"/>
  <c r="F11" i="3"/>
  <c r="F10" i="3"/>
  <c r="F9" i="3"/>
  <c r="F8" i="3"/>
  <c r="F7" i="3"/>
  <c r="G13" i="2"/>
  <c r="F12" i="2"/>
  <c r="F11" i="2"/>
  <c r="F10" i="2"/>
  <c r="F9" i="2"/>
  <c r="F8" i="2"/>
  <c r="F7" i="2"/>
  <c r="G14" i="1"/>
  <c r="F11" i="1"/>
  <c r="F10" i="1"/>
  <c r="F9" i="1"/>
  <c r="F8" i="1"/>
  <c r="F7" i="1"/>
  <c r="F13" i="2" l="1"/>
  <c r="G15" i="5"/>
  <c r="F12" i="7"/>
  <c r="G15" i="8"/>
  <c r="F13" i="3"/>
  <c r="G14" i="3" s="1"/>
  <c r="F11" i="6"/>
  <c r="G12" i="6" s="1"/>
  <c r="F17" i="4"/>
  <c r="G18" i="4" s="1"/>
  <c r="F14" i="1"/>
  <c r="G15" i="1" s="1"/>
  <c r="G14" i="2"/>
  <c r="G13" i="7" l="1"/>
  <c r="B4" i="9"/>
  <c r="D18" i="8"/>
</calcChain>
</file>

<file path=xl/sharedStrings.xml><?xml version="1.0" encoding="utf-8"?>
<sst xmlns="http://schemas.openxmlformats.org/spreadsheetml/2006/main" count="252" uniqueCount="125">
  <si>
    <t>Budova/místo:</t>
  </si>
  <si>
    <t>Kontroloval:</t>
  </si>
  <si>
    <t>Datum:</t>
  </si>
  <si>
    <t>Přítomni:</t>
  </si>
  <si>
    <t>Čas kontroly:</t>
  </si>
  <si>
    <t xml:space="preserve">Kanceláře </t>
  </si>
  <si>
    <t>Parametr</t>
  </si>
  <si>
    <t>Název:</t>
  </si>
  <si>
    <t>Popis parametru</t>
  </si>
  <si>
    <t>Bodové ohodnocení</t>
  </si>
  <si>
    <t>Počet kontrolovaných ploch</t>
  </si>
  <si>
    <t>Počet možných bodů</t>
  </si>
  <si>
    <t>Počet získaných bodů</t>
  </si>
  <si>
    <t>Podlaha</t>
  </si>
  <si>
    <t>Dveře, prosklenné plochy,zrcadla</t>
  </si>
  <si>
    <t>Stoly a nábytek, židle,kancelářská technika, zařizovací předměty,zařízení umístěné na stěnách</t>
  </si>
  <si>
    <t>Plochy musí být prosté souvislého prachu, bez ohmatů, skvrn a šmouh. Nelepí. Čalouněný nábytek je celkově bez usazeného prachu a starých skvrn.</t>
  </si>
  <si>
    <t>Odpadní koše vč. skartovaček</t>
  </si>
  <si>
    <t>Odpadní koše jsou čisté, bez skvrn i šmouh, nepáchnou, vnitřní části jsou suché a nevykazují známky plísní. Uvnitř jsou nepoškozené čisté sáčky. Naplnění odpovídá periodě úklidu.</t>
  </si>
  <si>
    <t>Parapety, kabelové kanály, hlásiče, info.tabule, hasící přístroje, otopná tělesa, klimatizační vstupy, kryty světelných zdrojů lamp</t>
  </si>
  <si>
    <t>Umyvadla, vodovodní baterie</t>
  </si>
  <si>
    <t>Celkový počet bodů</t>
  </si>
  <si>
    <t>Celkové kontrolní skóre</t>
  </si>
  <si>
    <t xml:space="preserve">Plochy musí být prosté souvislého prachu, bez ohmatů, skvrn a šmouh, odpadků a hrubých nečistot. Nelepí. </t>
  </si>
  <si>
    <t>Sociální zařízení a kuchyňky</t>
  </si>
  <si>
    <t>Obklady stěn do výše 2 m, příčky,nábytek, zařízení umístěné na stěnách</t>
  </si>
  <si>
    <t xml:space="preserve">Umyvadla a obklady jsou prosté prachu, šmouh, zaschlých okapů od mýdel, prosté zaschlých kapek vytvářejících vodní kámen, vodního kamene na a u baterií i výpustí. Plochy jsou prosté rezatých skvrn a nálepek. Dotykové plochy jsou prosté mikrobů a plísní. Zásobníky na ručníky a mýdlo jsou prosté prachu (i uvnitř), jsou viditelně beze šmouh a skvrn, nevykazují známky zaschlého vodního kamene. </t>
  </si>
  <si>
    <t>Pisoáry, WC mísy</t>
  </si>
  <si>
    <t>Odpady</t>
  </si>
  <si>
    <t>Odpady nepáchnou, plně odtékají</t>
  </si>
  <si>
    <t>Parapety, kabelové kanály, hlásiče, info.tabule, hasící přístroje, otopná tělesa, klimatizační vstupy, kryty světelných zdrojů</t>
  </si>
  <si>
    <t>KPI6</t>
  </si>
  <si>
    <t>Dveře</t>
  </si>
  <si>
    <t>Odpadní koše</t>
  </si>
  <si>
    <t>Speciální práce</t>
  </si>
  <si>
    <t>Voskování PVC a linoleí</t>
  </si>
  <si>
    <t xml:space="preserve">Celkové kontrolní skóre KPI </t>
  </si>
  <si>
    <t xml:space="preserve">Celkové kontrolní skóre </t>
  </si>
  <si>
    <t>Čištění koberců</t>
  </si>
  <si>
    <t>Celkové kontrolní skóre KPI za měsíc…….</t>
  </si>
  <si>
    <t>Týden č.</t>
  </si>
  <si>
    <t>Celkem</t>
  </si>
  <si>
    <t>Dveře, stoly, židle, prosklenné plochy a zrcadla</t>
  </si>
  <si>
    <t>Parapety, kabelové kanály, hlásiče, květináče, info.tabule, hasící přístroje, otopná tělesa, klimatizační vstupy, zásobníky vody, kryty světelných zdrojů lamp</t>
  </si>
  <si>
    <t>Rozvody, rozvodové skříně, regály,posuvné systémy,parapety, kabelové kanály, hlásiče, info.tabule, hasící přístroje, otopná tělesa, klimatizační vstupy, kryty osvětlení</t>
  </si>
  <si>
    <t>Garáže</t>
  </si>
  <si>
    <t xml:space="preserve">Odpadní koše </t>
  </si>
  <si>
    <t>Parapety, schodiště, zábradlí, kabelové kanály, hlásiče, info.tabule, hasící přístroje, otopná tělesa, klimatizační vstupy, kryty světelných zdrojů lamp</t>
  </si>
  <si>
    <t>Čištění tvrdých podlah podlahovým automatem a jednokotoučovým podlahovým strojem</t>
  </si>
  <si>
    <t>Generální úklid vnitřních ploch</t>
  </si>
  <si>
    <t xml:space="preserve">Parapety, kabelové kanály, hlásiče, tabule, hasící přístroje, otopná tělesa, klimatizační vstupy, kryty světelných zdrojů </t>
  </si>
  <si>
    <t>Rozvody, zařízení umístěné na stěnách</t>
  </si>
  <si>
    <t>Čištění a olejování dřevěných podlah</t>
  </si>
  <si>
    <t xml:space="preserve">Vypínače, zásuvky a kliky, dotyková místa </t>
  </si>
  <si>
    <t>Vypínače, zásuvky a kliky, dotyková místa</t>
  </si>
  <si>
    <t>Vypínače, zásuvky a kliky, dotyková místa, zásobníky hygienického materiálu</t>
  </si>
  <si>
    <t>Umyvadla, vodovodní baterie, sprchy</t>
  </si>
  <si>
    <t>Checklist pro kontrolu KPI</t>
  </si>
  <si>
    <t>Checklist pro kontrolu KPI Krajského úřadu Kraje Vysočina - Žizkova 57 - budovy A až D</t>
  </si>
  <si>
    <t>Zasedací místnosti</t>
  </si>
  <si>
    <t>Dveře, posuvné a omyvatelné stěny, prosklenné plochy,zrcadla</t>
  </si>
  <si>
    <t>Čalouněné a nečalouněné sedací prvky,laminovaný i dřevěný lakovaný nábytek, kancelářská a audiovizuální technika technika, zařizovací předměty, zařízení umístěné na stěnách</t>
  </si>
  <si>
    <t xml:space="preserve">Plocha musí být viditelně beze šmouh, prachu , tmavých skvrn a pruhů včetně lišt, nesmí být kluzká, a to jak v ploše, tak i u soklů a lišt. </t>
  </si>
  <si>
    <t>Odpadní koše, tříděný odpad</t>
  </si>
  <si>
    <t>Kuchyňské linky vč. dřezu, mikrovlnné trouby, konvice, kávovary, myčky a lednice</t>
  </si>
  <si>
    <t>Stoly (vč. skleněných) a nábytek vč. čalouněného a koženého, židle, zábradlí, kamerový systém</t>
  </si>
  <si>
    <t>Vchody, chodby, komunikace mezi budovami, schodiště, výtahy, recepce, ostraha</t>
  </si>
  <si>
    <t>Podlaha včetně rohoží, schodiště včetně týkového a zábradlí</t>
  </si>
  <si>
    <t>Květiny</t>
  </si>
  <si>
    <t>Dveře, zařizovací předměty,výtahy, prosklenné plochy, luxfery,  obklady stěn do výše 2 m a zařízení umístěné na stěnách</t>
  </si>
  <si>
    <t>Sklady a spisovny</t>
  </si>
  <si>
    <t>Plocha tvrdých podlah včetně lišt musí být viditelně beze šmouh, shluků a souvislých vrstev prachu , tmavých skvrn a pruhů. Na plochách je možný výskyt lokálních nečistot v době mezi úklidy do 15% ploch.</t>
  </si>
  <si>
    <t>Venkovní plochy a parkoviště</t>
  </si>
  <si>
    <t>Úřední desky, lavičky, sochy a umělecká díla</t>
  </si>
  <si>
    <t>Odpadní koše jsou čisté, bez skvrn i šmouh, nepáchnou, vnitřní části jsou suché a nevykazují známky plísní. Naplnění odpovídá periodě úklidu.</t>
  </si>
  <si>
    <t>Chodníky, travnaté plochy, příjezdové komunikace, parkoviště</t>
  </si>
  <si>
    <t xml:space="preserve">Dotyková místa </t>
  </si>
  <si>
    <t>Impregnace slinuté dlažby a umělého kamene, žuly</t>
  </si>
  <si>
    <t xml:space="preserve">Odpadní koše a kontejnery na tříděný odpad </t>
  </si>
  <si>
    <t>Plocha tvrdých podlah musí být viditelně beze šmouh,  shluků a souvislých vrstev prachu , tmavých skvrn, odpadků, hrubých nečistot a tmavých pruhů, a to jak v ploše, tak u soklů a lišt.</t>
  </si>
  <si>
    <t xml:space="preserve">Plochy musí být prosté souvislého prachu, bez ohmatů, skvrn a šmouh. U skleněných prvků jsou plochy lesklé, lze připustit ohmaty do 15%.Nesmí lepit. </t>
  </si>
  <si>
    <t>Osvětlení nádvoří</t>
  </si>
  <si>
    <t xml:space="preserve">Lampy jsou bez skvrn, celoplošných ohmatů, pavučin a souvislých prachových částic. Nejsou známky barevných změn.  </t>
  </si>
  <si>
    <t>KPI8</t>
  </si>
  <si>
    <t>KPI7</t>
  </si>
  <si>
    <t>Plocha chodníků, travnatých ploch, parkovišť a  příjezdových komunikací musí být viditelně bez listí a hrubých nečistot.
V zimním období je plocha bez zbytků sněhu a náledí, řádně ošetřena posypovým materiálem - posyp je prováděn na náklady dodavatele.</t>
  </si>
  <si>
    <t>Plochy nelepí, jsou čisté, bez skvrn a prachových částic. Nejsou známky barevných změn. Dotykové plochy jsou prosté mikrobů a plísní.</t>
  </si>
  <si>
    <t>KPI5</t>
  </si>
  <si>
    <t>KPI4</t>
  </si>
  <si>
    <t>KPI3</t>
  </si>
  <si>
    <t>KPI2</t>
  </si>
  <si>
    <t xml:space="preserve">KPI1 </t>
  </si>
  <si>
    <t>Plochy jsou zcela bez prachových částic, omyté a lesklé, a to na všech typech zařizovacích i zabudovaných předmětů, stavebních částech ploch. Světla jsou očištěna od prachu, mrtvých živočichů a kryty omyty. Podlahové plochy jsou hloubkově vyčištěny, jsou pohledově jednotné, bez skvrn a nečistot.</t>
  </si>
  <si>
    <t>Plocha tvrdých podlah je celoplošně vyčištena vč. rohů, lišt a soklů. Nesmí se vyskytovat skvrny, šmouhy a jiné nečistoty. Celoplošně jsou plochy zaimpregnovány tak, aby po době uschnutí se na ploše tvořily kapky, které se nevpíjí do povrchu. Plocha je celoplošně jednotná vč. soklů a lišt. Dlažba, umělý kámen a žula nesmí změnit vzhled, může dojít pouze k prokreslení povrchu.</t>
  </si>
  <si>
    <t>Plocha tvrdých podlah je celoplošně vyčištena vč. rohů, lišt a soklů. Nesmí se vyskytovat skvrny, odlišné barevné plochy a jiné nečistoty. Celoplošně jsou naneseny 4 vrstvy metalického vosku. Plocha je celoplošně jednotná a lesklá vč. soklů a lišt .</t>
  </si>
  <si>
    <t>Kobercové plochy po vyčištění jsou bez stop po prachových usazeninách jak v ploše, tak na soklech a v rozích. Po vyschnutí plochy nesmí být viditelné tzv. cestičky a skvrny. Koberec je jednotného vzhledu.</t>
  </si>
  <si>
    <t>Mytí oken a skleněných ploch vč. atria</t>
  </si>
  <si>
    <t>Rámy a parapety oken jsou po umytí prosté prachových nánosů, odumřelého hmyzu a ostatních usazenin a skvrn. Skleněné plochy jsou ze všech stran čisté a lesklé a bez šmouh. Žaluzie jsou bez prachových částic, skvrn a usazenin.V atriu jsou konstrukce zbaveny prachových částic, jsou bez šmouh a skvrn.</t>
  </si>
  <si>
    <t>Plocha olejovaných dřevěných podlah musí být jednotná bez šedých skvrn a tmavých pruhů.Dřevo po testu vodou neabsorbuje vodu a tvoří se kapky, které se nevpíjí.</t>
  </si>
  <si>
    <t>Žižkova 57 Jihlava - areál budov A, B, C a D včetně venkovních ploch a parkovacích stání</t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</si>
  <si>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souvislých prachových částic. Nejsou známky barevných změn. Dotykové plochy jsou prosté mikrobů a plísní.</t>
    </r>
  </si>
  <si>
    <r>
      <rPr>
        <sz val="7"/>
        <color rgb="FF00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Plochy nelepí, jsou čisté, bez skvrn a prachových částic. Nejsou známky barevných změn. Dotykové plochy jsou prosté mikrobů a plísní. Zásobníky na toaletní papír, ručníky a mýdlo jsou prosté prachu (i uvnitř), jsou viditelně beze šmouh a skvrn, nevykazují známky zaschlého vodního kamene a plísně. Zásobníky jsou doplněny a naplněny minimálně ze 2/3.</t>
    </r>
  </si>
  <si>
    <t xml:space="preserve">Květiny na chodbách - kolem nich se nevyskytují popadané listy a květy (lze připustit 15%). </t>
  </si>
  <si>
    <t>Podlahové plochy jsou zbaveny usazenin a tmavých skvrn i pruhů. Celá plocha je jednotného vzhledu, bez viditelných šmouh a skvrn. Bylo použito ruční dočištění u strojem nepřístupných míst.</t>
  </si>
  <si>
    <t>Plocha tvrdých podlah musí být viditelně beze šmouh, prachu, tmavých skvrn a pruhů včetně lišt. Plocha koberců nesmí být s tmavými cestami a pruhy, nesmí se vyskytovat staré skvrny. Ochranné podložky pod židlemi budou jsou beze skvrn, souvislého prachu tmavých pruhů, viditelných stop od koleček kancelářských židlí.</t>
  </si>
  <si>
    <t>Plocha dveří, skleněných ploch a zrcadel vč. rámů musí být beze šmouh, souvislých ploch prachových částic, nesmí lepit (a to ani kliky) a bez ohmatů (lze připustit lokální ohmaty prstů kolem kliky, ale nejvíce v množství 5% plochy).  Skleněné plochy a omyvatelné stěny jsou lesklé, bez šmouh a ohmatů. Dotykové plochy jsou prosté mikrobů a plísní.</t>
  </si>
  <si>
    <t>Umyvadla a obklady jsou prosté prachu, šmouh, zaschlých okapů od mýdel, prosté zaschlých kapek vytvářejících vodní kámen, vodního kamene na a u baterií i výpustí. Plochy jsou prosté rezatých skvrn a nálepek. Dotykové plochy jsou prosté mikrobů a plísní. Zásobníky na ručníky a mýdlo jsou prosté prachu (i uvnitř), jsou viditelně beze šmouh a skvrn, nevykazují známky zaschlého vodního kamene. Zásobníky jsou naplněny minimálně ze 2/3.</t>
  </si>
  <si>
    <t>Plochy nelepí, jsou bez skvrn, souvislé vrstvy prachových částic a šmouh ohmatů, mrtvých živočichů. V prostorách nejsou pavučiny.</t>
  </si>
  <si>
    <t>Plocha tvrdých podlah musí být viditelně beze šmouh, prachu , tmavých skvrn, odpadků, hrubých nečistot a pruhů. Plocha koberců nesmí být s tmavými cestami a pruhy, nesmí se vyskytovat staré skvrny.</t>
  </si>
  <si>
    <t>Plocha dveří, posuvných a omyvatelných stěn, skleněných ploch a zrcadel vč. rámů musí být beze šmouh, souvislých ploch prachových částic, nesmí lepit (a to ani kliky) a bez ohmatů (lze připustit lokální ohmaty prstů kolem kliky, ale nejvíce v množství 5% plochy).  Skleněné plochy a omyvatelné stěny jsou lesklé, bez šmouh a ohmatů. Dotykové plochy jsou prosté mikrobů a plísní.</t>
  </si>
  <si>
    <t>Plochy nelepí, jsou bez skvrn, šmouh a prachových částic, ohmatů, mrtvých živočichů. V prostorách nejsou pavučiny.</t>
  </si>
  <si>
    <t>Plocha dveří,stolů, židlí a skleněných ploch vč. rámů musí být beze šmouh, souvislých ploch prachových částic, koleček, nesmí lepit (a to ani kliky) a bez ohmatů (lze připustit lokální ohmaty prstů kolem kliky, ale nejvíce v množství 5% plochy). Dotykové plochy jsou prosté mikrobů a plísní. Na plochách nejsou nežádoucí nápisy.</t>
  </si>
  <si>
    <t>Odpadní koše jsou čisté, bez skvrn i šmouh, nepáchnou, vnitřní části jsou suché a nevykazují známky plísní. Uvnitř jsou nepoškozené čisté sáčky. Naplnění odpovídá periodě úklidu. Kontejnery na tříděný odpad jsou z vnější části jednotého čistého vzhledu bez skvrn, šmouh, souvislého prachu a ohmatů (lze připustit lokální ohmaty u vhozů do 5% plochy).</t>
  </si>
  <si>
    <t>Plochy musí být prosté skvrn od výkalů a nečistot, prachových částic, vnitřní části nesmí být zašedlé a s rezavými skvrnami, pod límcem nesmí být minerální a močové usazeniny. Dotykové plochy jsou prosté mikrobů a plísní. WC souprava (štětka a stojánek) musí být čisté, nepáchnou a štětka je propláchnutá. Pisoáry obsahují pisoárová sítka vč. kamenů, nebo jiných systémů, na neutralizaci močového kamene.</t>
  </si>
  <si>
    <t>Plochy musí být prosté souvislého prachu, bez ohmatů, mastnot, skvrn a šmouh, a to u dvířek z obou stran. Nesmí lepit. Kuchyňské přístroje nevykazují známky mastnost, zbytků potravin, ohmatů. Dřez je bez zaschlých kapek vytvářejících vodní kámen, vodního kamene (na a u baterií )i výpustí. Varné konvice jsou bez usazeného vodního kamene.Myčky jsou bez známek skvrn a ohmatů na vnějších dveřích a celkově nevykazují stopy vodního kamene, usazených nečistot a jsou pravidelně čištěny. Povrchy jsou prosté mikrobů a plísní.</t>
  </si>
  <si>
    <t>Plochy nelepí, jsou bez skvrn a prachových částic, ohmatů, mrtvých živočichů. V prostoru nejsou pavučiny.</t>
  </si>
  <si>
    <t>Plocha tvrdých podlah vč. schodiště musí být viditelně beze šmouh, souvislé vrstvy prachu, tmavých skvrn a pruhů jak v ploše tak na soklech a lištách. Lesk podlahové plochy musí být jednotný. Bukové schodiště nesmí vykazovat známky převlhčení, šmouhy, souvislou vrstvu prachu, mít tmavé, resp. světlé plochy, klouzat a mít nejednotný vzhled. Plocha koberců a textilních rohoží nesmí být s tmavými cestami, pískem a pruhy, nesmí se na nich vyskytovat staré skvrny. Plocha gumových rohoží musí být prostá volných nečistot, vody, listí a sněhu, musí být čistá.Plochy nesmí klouzat, lepit a nesmí na nich být hrubé nečistoty.</t>
  </si>
  <si>
    <t>Plocha  vč. rámů musí být beze šmouh, souvislých ploch prachových částic, nesmí lepit (a to ani kliky a dotyková místa) a bez ohmatů (lze připustit lokální ohmaty prstů kolem kliky a dotykových míst, ale nejvíce v množství 5% plochy). Dotykové plochy jsou prosté mikrobů a plísní. Skleněné plochy jsou celoplošně lesklé, souvislé plochy prachových částic a bez ohmatů a šmouh, a to i zevnitř i zevně do 1,5 m. Nerezový výtah je jednotného vzhledu bez skvrn, ohmatů a olejovaných ploch. Jeho skleněný tubus je z vnější části bez ohmatů a souvislé vrstvy prachových částic.</t>
  </si>
  <si>
    <t>Kontejnery na tříděný odpad jsou z vnější části jednotého čistého vzhledu bez skvrn, šmouh, souvislého prachu a ohmatů (lze připustit lokální ohmaty u vhozů do 5% plochy).Odpadní koše jsou čisté, bez skvrn i šmouh, nepáchnou, vnitřní části jsou suché a nevykazují známky plísní. Uvnitř jsou nepoškozené čisté sáčky. Naplnění odpovídá periodě úklidu.</t>
  </si>
  <si>
    <t>Plochy nelepí, jsou bez skvrn a prachových částic, ohmatů, mrtvých živočichů. V prostorách se nevyskytují pavučiny.</t>
  </si>
  <si>
    <t>Plocha dveří  vč. rámů musí být beze šmouh, souvislých ploch prachových částic, nesmí lepit (a to ani kliky) a bez ohmatů (lze připustit lokální ohmaty prstů kolem kliky, ale nejvíce v množství 15% plochy). Dotykové plochy jsou prosté mikrobů a plísní.</t>
  </si>
  <si>
    <t>Plochy nelepí, jsou bez skvrn a prachových částic, ohmatů, mrtvých živočichů. V prostorách nejsou pavučiny.</t>
  </si>
  <si>
    <t>Plocha skleněných ploch vč. rámů musí být beze šmouh, souvislých ploch prachových částic, nesmí lepit  a bez ohmatů (lze připustit lokální ohmaty prstů kolem kliky, ale nejvíce v množství 5% plochy). Dotykové plochy jsou prosté mikrobů a plísní. Sochy a umělecká díla jsou bez souvislé vrstvy  prachu, pavučin a skvrn. Lavičky jsou beze šmouh, souvislé vrstvy  prachu, pavučin a skvrn, nelepí.</t>
  </si>
  <si>
    <t>Plocha dveří vč. rámů musí být beze šmouh, souvislých ploch prachových částic, nesmí lepit.</t>
  </si>
  <si>
    <t>Plochy nelepí, jsou bez větších skvrn a souvislé vrstvy prachových částic, ohmatů, mrtvých živočichů. V prostoru nejsou pavučiny. Plochy nelepí.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</si>
</sst>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4"/>
      <color rgb="FFFF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7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Protection="1">
      <protection locked="0"/>
    </xf>
    <xf numFmtId="9" fontId="1" fillId="0" borderId="1" xfId="1" applyBorder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0" fillId="0" borderId="3" xfId="0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ální" xfId="0" builtinId="0" customBuiltin="1"/>
    <cellStyle name="Procenta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594360</xdr:colOff>
      <xdr:row>4</xdr:row>
      <xdr:rowOff>22860</xdr:rowOff>
    </xdr:from>
    <xdr:to>
      <xdr:col>3</xdr:col>
      <xdr:colOff>360467</xdr:colOff>
      <xdr:row>7</xdr:row>
      <xdr:rowOff>22860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754380"/>
          <a:ext cx="1594907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541021</xdr:colOff>
      <xdr:row>0</xdr:row>
      <xdr:rowOff>457789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73480" cy="457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588085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20545" cy="553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83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27282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683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621547</xdr:colOff>
      <xdr:row>0</xdr:row>
      <xdr:rowOff>424071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251025" cy="424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824305</xdr:colOff>
      <xdr:row>1</xdr:row>
      <xdr:rowOff>15240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6765" cy="54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435685</xdr:colOff>
      <xdr:row>0</xdr:row>
      <xdr:rowOff>518160</xdr:rowOff>
    </xdr:to>
    <xdr:pic>
      <xdr:nvPicPr>
        <xdr:cNvPr id="2" name="Obrázek 1" descr="newlogocz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42465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7:I21"/>
  <sheetViews>
    <sheetView tabSelected="1" topLeftCell="A4" workbookViewId="0">
      <selection activeCell="D26" sqref="D26"/>
    </sheetView>
  </sheetViews>
  <sheetFormatPr defaultRowHeight="14.4" x14ac:dyDescent="0.3"/>
  <sheetData>
    <row r="17" spans="1:9" ht="21" x14ac:dyDescent="0.4">
      <c r="A17" s="19" t="s">
        <v>57</v>
      </c>
      <c r="B17" s="19"/>
      <c r="C17" s="19"/>
      <c r="D17" s="19"/>
      <c r="E17" s="19"/>
      <c r="F17" s="19"/>
      <c r="G17" s="19"/>
      <c r="H17" s="19"/>
      <c r="I17" s="19"/>
    </row>
    <row r="18" spans="1:9" ht="21" x14ac:dyDescent="0.4">
      <c r="A18" s="14"/>
      <c r="B18" s="14"/>
      <c r="C18" s="14"/>
      <c r="D18" s="14"/>
      <c r="E18" s="14"/>
      <c r="F18" s="14"/>
      <c r="G18" s="14"/>
      <c r="H18" s="14"/>
      <c r="I18" s="14"/>
    </row>
    <row r="19" spans="1:9" ht="45.6" customHeight="1" x14ac:dyDescent="0.35">
      <c r="A19" s="20" t="s">
        <v>99</v>
      </c>
      <c r="B19" s="20"/>
      <c r="C19" s="20"/>
      <c r="D19" s="20"/>
      <c r="E19" s="20"/>
      <c r="F19" s="20"/>
      <c r="G19" s="20"/>
      <c r="H19" s="20"/>
      <c r="I19" s="20"/>
    </row>
    <row r="20" spans="1:9" x14ac:dyDescent="0.3">
      <c r="A20" s="21"/>
      <c r="B20" s="21"/>
      <c r="C20" s="21"/>
      <c r="D20" s="21"/>
      <c r="E20" s="21"/>
      <c r="F20" s="21"/>
      <c r="G20" s="21"/>
      <c r="H20" s="21"/>
      <c r="I20" s="21"/>
    </row>
    <row r="21" spans="1:9" x14ac:dyDescent="0.3">
      <c r="A21" s="21"/>
      <c r="B21" s="21"/>
      <c r="C21" s="21"/>
      <c r="D21" s="21"/>
      <c r="E21" s="21"/>
      <c r="F21" s="21"/>
      <c r="G21" s="21"/>
      <c r="H21" s="21"/>
      <c r="I21" s="21"/>
    </row>
  </sheetData>
  <mergeCells count="4">
    <mergeCell ref="A17:I17"/>
    <mergeCell ref="A19:I19"/>
    <mergeCell ref="A20:I20"/>
    <mergeCell ref="A21:I2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"/>
  <sheetViews>
    <sheetView workbookViewId="0">
      <selection activeCell="B3" sqref="B3"/>
    </sheetView>
  </sheetViews>
  <sheetFormatPr defaultRowHeight="14.4" x14ac:dyDescent="0.3"/>
  <cols>
    <col min="1" max="1" width="25.44140625" customWidth="1"/>
    <col min="2" max="2" width="20.6640625" customWidth="1"/>
    <col min="3" max="3" width="9.33203125" customWidth="1"/>
  </cols>
  <sheetData>
    <row r="1" spans="1:2" x14ac:dyDescent="0.3">
      <c r="A1" s="1" t="s">
        <v>36</v>
      </c>
    </row>
    <row r="2" spans="1:2" x14ac:dyDescent="0.3">
      <c r="A2" s="4" t="s">
        <v>11</v>
      </c>
      <c r="B2" s="4" t="s">
        <v>12</v>
      </c>
    </row>
    <row r="3" spans="1:2" x14ac:dyDescent="0.3">
      <c r="A3" s="4">
        <f>'1'!F14+'2'!F13+'3'!F17+'4'!F14+'5'!F13+'6'!F12</f>
        <v>41</v>
      </c>
      <c r="B3" s="4">
        <f>'1'!G14+'2'!G13+'3'!G17+'4'!G14+'5'!G13+'6'!G12</f>
        <v>0</v>
      </c>
    </row>
    <row r="4" spans="1:2" x14ac:dyDescent="0.3">
      <c r="A4" s="2" t="s">
        <v>37</v>
      </c>
      <c r="B4" s="7">
        <f>IMDIV(B3,A3)*1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9" sqref="C9"/>
    </sheetView>
  </sheetViews>
  <sheetFormatPr defaultRowHeight="14.4" x14ac:dyDescent="0.3"/>
  <cols>
    <col min="2" max="2" width="25.33203125" customWidth="1"/>
    <col min="3" max="3" width="27" customWidth="1"/>
  </cols>
  <sheetData>
    <row r="1" spans="1:3" x14ac:dyDescent="0.3">
      <c r="A1" s="1" t="s">
        <v>39</v>
      </c>
      <c r="B1" s="1"/>
    </row>
    <row r="2" spans="1:3" x14ac:dyDescent="0.3">
      <c r="A2" s="13" t="s">
        <v>40</v>
      </c>
      <c r="B2" s="11" t="s">
        <v>11</v>
      </c>
      <c r="C2" s="4" t="s">
        <v>12</v>
      </c>
    </row>
    <row r="3" spans="1:3" x14ac:dyDescent="0.3">
      <c r="A3" s="13"/>
      <c r="B3" s="11"/>
      <c r="C3" s="4"/>
    </row>
    <row r="4" spans="1:3" x14ac:dyDescent="0.3">
      <c r="A4" s="13"/>
      <c r="B4" s="11"/>
      <c r="C4" s="4"/>
    </row>
    <row r="5" spans="1:3" x14ac:dyDescent="0.3">
      <c r="A5" s="13"/>
      <c r="B5" s="11"/>
      <c r="C5" s="4"/>
    </row>
    <row r="6" spans="1:3" x14ac:dyDescent="0.3">
      <c r="A6" s="13"/>
      <c r="B6" s="11"/>
      <c r="C6" s="4"/>
    </row>
    <row r="7" spans="1:3" x14ac:dyDescent="0.3">
      <c r="A7" s="13"/>
      <c r="B7" s="11"/>
      <c r="C7" s="4"/>
    </row>
    <row r="8" spans="1:3" x14ac:dyDescent="0.3">
      <c r="A8" s="13" t="s">
        <v>41</v>
      </c>
      <c r="B8" s="11">
        <f>SUM(B3:B7)</f>
        <v>0</v>
      </c>
      <c r="C8" s="4">
        <f>SUM(C3:C7)</f>
        <v>0</v>
      </c>
    </row>
    <row r="9" spans="1:3" x14ac:dyDescent="0.3">
      <c r="A9" s="13"/>
      <c r="B9" s="12" t="s">
        <v>37</v>
      </c>
      <c r="C9" s="7" t="e">
        <f>IMDIV(C8,B8)*1</f>
        <v>#NUM!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4</oddHeader>
  </headerFooter>
  <ignoredErrors>
    <ignoredError sqref="C9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13" zoomScale="115" zoomScaleNormal="115" workbookViewId="0">
      <selection activeCell="C13" sqref="C13"/>
    </sheetView>
  </sheetViews>
  <sheetFormatPr defaultRowHeight="14.4" x14ac:dyDescent="0.3"/>
  <cols>
    <col min="1" max="1" width="9.33203125" customWidth="1"/>
    <col min="2" max="2" width="26.6640625" customWidth="1"/>
    <col min="3" max="3" width="35" customWidth="1"/>
    <col min="4" max="4" width="12.44140625" customWidth="1"/>
    <col min="5" max="5" width="9.33203125" customWidth="1"/>
  </cols>
  <sheetData>
    <row r="1" spans="1:10" ht="42.6" customHeight="1" x14ac:dyDescent="0.3">
      <c r="C1" t="s">
        <v>58</v>
      </c>
    </row>
    <row r="2" spans="1:10" x14ac:dyDescent="0.3">
      <c r="A2" t="s">
        <v>0</v>
      </c>
      <c r="D2" t="s">
        <v>1</v>
      </c>
    </row>
    <row r="3" spans="1:10" x14ac:dyDescent="0.3">
      <c r="A3" t="s">
        <v>2</v>
      </c>
      <c r="D3" t="s">
        <v>3</v>
      </c>
    </row>
    <row r="4" spans="1:10" x14ac:dyDescent="0.3">
      <c r="A4" t="s">
        <v>4</v>
      </c>
    </row>
    <row r="5" spans="1:10" x14ac:dyDescent="0.3">
      <c r="A5" s="1" t="s">
        <v>91</v>
      </c>
      <c r="B5" s="1" t="s">
        <v>5</v>
      </c>
    </row>
    <row r="6" spans="1:10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10" ht="129.6" x14ac:dyDescent="0.3">
      <c r="A7" s="2">
        <v>1</v>
      </c>
      <c r="B7" s="2" t="s">
        <v>13</v>
      </c>
      <c r="C7" s="15" t="s">
        <v>104</v>
      </c>
      <c r="D7" s="4">
        <v>1</v>
      </c>
      <c r="E7" s="4"/>
      <c r="F7" s="4">
        <f t="shared" ref="F7:F13" si="0">PRODUCT(D7:E7)</f>
        <v>1</v>
      </c>
      <c r="G7" s="4"/>
    </row>
    <row r="8" spans="1:10" ht="129.6" x14ac:dyDescent="0.3">
      <c r="A8" s="2">
        <v>2</v>
      </c>
      <c r="B8" s="3" t="s">
        <v>14</v>
      </c>
      <c r="C8" s="15" t="s">
        <v>105</v>
      </c>
      <c r="D8" s="4">
        <v>1</v>
      </c>
      <c r="E8" s="4"/>
      <c r="F8" s="4">
        <f t="shared" si="0"/>
        <v>1</v>
      </c>
      <c r="G8" s="4"/>
    </row>
    <row r="9" spans="1:10" ht="60" customHeight="1" x14ac:dyDescent="0.3">
      <c r="A9" s="2">
        <v>3</v>
      </c>
      <c r="B9" s="3" t="s">
        <v>15</v>
      </c>
      <c r="C9" s="16" t="s">
        <v>16</v>
      </c>
      <c r="D9" s="4">
        <v>1</v>
      </c>
      <c r="E9" s="4"/>
      <c r="F9" s="4">
        <f t="shared" si="0"/>
        <v>1</v>
      </c>
      <c r="G9" s="4"/>
    </row>
    <row r="10" spans="1:10" ht="75" customHeight="1" x14ac:dyDescent="0.3">
      <c r="A10" s="2">
        <v>4</v>
      </c>
      <c r="B10" s="2" t="s">
        <v>17</v>
      </c>
      <c r="C10" s="18" t="s">
        <v>18</v>
      </c>
      <c r="D10" s="4">
        <v>1</v>
      </c>
      <c r="E10" s="4"/>
      <c r="F10" s="4">
        <f t="shared" si="0"/>
        <v>1</v>
      </c>
      <c r="G10" s="4"/>
    </row>
    <row r="11" spans="1:10" ht="57.6" x14ac:dyDescent="0.3">
      <c r="A11" s="2">
        <v>5</v>
      </c>
      <c r="B11" s="3" t="s">
        <v>53</v>
      </c>
      <c r="C11" s="15" t="s">
        <v>86</v>
      </c>
      <c r="D11" s="4">
        <v>1</v>
      </c>
      <c r="E11" s="4"/>
      <c r="F11" s="4">
        <f t="shared" si="0"/>
        <v>1</v>
      </c>
      <c r="G11" s="4"/>
    </row>
    <row r="12" spans="1:10" ht="72" x14ac:dyDescent="0.3">
      <c r="A12" s="2">
        <v>6</v>
      </c>
      <c r="B12" s="3" t="s">
        <v>19</v>
      </c>
      <c r="C12" s="16" t="s">
        <v>107</v>
      </c>
      <c r="D12" s="4">
        <v>1</v>
      </c>
      <c r="E12" s="4"/>
      <c r="F12" s="4">
        <f t="shared" si="0"/>
        <v>1</v>
      </c>
      <c r="G12" s="4"/>
    </row>
    <row r="13" spans="1:10" ht="172.8" x14ac:dyDescent="0.3">
      <c r="A13" s="2">
        <v>7</v>
      </c>
      <c r="B13" s="3" t="s">
        <v>20</v>
      </c>
      <c r="C13" s="16" t="s">
        <v>106</v>
      </c>
      <c r="D13" s="4">
        <v>1</v>
      </c>
      <c r="E13" s="4"/>
      <c r="F13" s="4">
        <f t="shared" si="0"/>
        <v>1</v>
      </c>
      <c r="G13" s="4"/>
      <c r="J13" s="6"/>
    </row>
    <row r="14" spans="1:10" x14ac:dyDescent="0.3">
      <c r="A14" s="2"/>
      <c r="B14" s="3" t="s">
        <v>21</v>
      </c>
      <c r="C14" s="5"/>
      <c r="D14" s="4"/>
      <c r="E14" s="4"/>
      <c r="F14" s="4">
        <f>SUM(F7:F13)</f>
        <v>7</v>
      </c>
      <c r="G14" s="4">
        <f>SUM(G7:G13)</f>
        <v>0</v>
      </c>
    </row>
    <row r="15" spans="1:10" x14ac:dyDescent="0.3">
      <c r="A15" s="2"/>
      <c r="B15" s="3" t="s">
        <v>22</v>
      </c>
      <c r="C15" s="5"/>
      <c r="D15" s="4"/>
      <c r="E15" s="4"/>
      <c r="F15" s="4"/>
      <c r="G15" s="7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8" orientation="portrait" r:id="rId1"/>
  <headerFooter>
    <oddHeader>&amp;RPříloha č. 4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="130" zoomScaleNormal="130" workbookViewId="0">
      <selection activeCell="C12" sqref="C12"/>
    </sheetView>
  </sheetViews>
  <sheetFormatPr defaultRowHeight="14.4" x14ac:dyDescent="0.3"/>
  <cols>
    <col min="1" max="1" width="9.33203125" customWidth="1"/>
    <col min="2" max="2" width="26.5546875" customWidth="1"/>
    <col min="3" max="3" width="31.44140625" customWidth="1"/>
    <col min="4" max="4" width="11.6640625" customWidth="1"/>
    <col min="5" max="5" width="9.33203125" customWidth="1"/>
  </cols>
  <sheetData>
    <row r="1" spans="1:7" ht="42.6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90</v>
      </c>
      <c r="B5" s="1" t="s">
        <v>59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00.8" x14ac:dyDescent="0.3">
      <c r="A7" s="2">
        <v>1</v>
      </c>
      <c r="B7" s="2" t="s">
        <v>13</v>
      </c>
      <c r="C7" s="15" t="s">
        <v>108</v>
      </c>
      <c r="D7" s="4">
        <v>1</v>
      </c>
      <c r="E7" s="4"/>
      <c r="F7" s="4">
        <f t="shared" ref="F7:F12" si="0">PRODUCT(D7:E7)</f>
        <v>1</v>
      </c>
      <c r="G7" s="4"/>
    </row>
    <row r="8" spans="1:7" ht="172.8" x14ac:dyDescent="0.3">
      <c r="A8" s="2">
        <v>2</v>
      </c>
      <c r="B8" s="3" t="s">
        <v>60</v>
      </c>
      <c r="C8" s="15" t="s">
        <v>109</v>
      </c>
      <c r="D8" s="4">
        <v>1</v>
      </c>
      <c r="E8" s="4"/>
      <c r="F8" s="4">
        <f t="shared" si="0"/>
        <v>1</v>
      </c>
      <c r="G8" s="4"/>
    </row>
    <row r="9" spans="1:7" ht="105" customHeight="1" x14ac:dyDescent="0.3">
      <c r="A9" s="2">
        <v>3</v>
      </c>
      <c r="B9" s="3" t="s">
        <v>61</v>
      </c>
      <c r="C9" s="16" t="s">
        <v>23</v>
      </c>
      <c r="D9" s="4">
        <v>1</v>
      </c>
      <c r="E9" s="4"/>
      <c r="F9" s="4">
        <f t="shared" si="0"/>
        <v>1</v>
      </c>
      <c r="G9" s="4"/>
    </row>
    <row r="10" spans="1:7" ht="96" customHeight="1" x14ac:dyDescent="0.3">
      <c r="A10" s="2">
        <v>4</v>
      </c>
      <c r="B10" s="2" t="s">
        <v>46</v>
      </c>
      <c r="C10" s="15" t="s">
        <v>18</v>
      </c>
      <c r="D10" s="4">
        <v>1</v>
      </c>
      <c r="E10" s="4"/>
      <c r="F10" s="4">
        <f t="shared" si="0"/>
        <v>1</v>
      </c>
      <c r="G10" s="4"/>
    </row>
    <row r="11" spans="1:7" ht="75" customHeight="1" x14ac:dyDescent="0.3">
      <c r="A11" s="2">
        <v>5</v>
      </c>
      <c r="B11" s="3" t="s">
        <v>54</v>
      </c>
      <c r="C11" s="15" t="s">
        <v>100</v>
      </c>
      <c r="D11" s="4">
        <v>1</v>
      </c>
      <c r="E11" s="4"/>
      <c r="F11" s="4">
        <f t="shared" si="0"/>
        <v>1</v>
      </c>
      <c r="G11" s="4"/>
    </row>
    <row r="12" spans="1:7" ht="72" x14ac:dyDescent="0.3">
      <c r="A12" s="2">
        <v>6</v>
      </c>
      <c r="B12" s="3" t="s">
        <v>50</v>
      </c>
      <c r="C12" s="16" t="s">
        <v>110</v>
      </c>
      <c r="D12" s="4">
        <v>1</v>
      </c>
      <c r="E12" s="4"/>
      <c r="F12" s="4">
        <f t="shared" si="0"/>
        <v>1</v>
      </c>
      <c r="G12" s="4"/>
    </row>
    <row r="13" spans="1:7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7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Header>&amp;RPříloha č. 4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4" zoomScale="130" zoomScaleNormal="130" workbookViewId="0">
      <selection activeCell="C21" sqref="C21"/>
    </sheetView>
  </sheetViews>
  <sheetFormatPr defaultRowHeight="14.4" x14ac:dyDescent="0.3"/>
  <cols>
    <col min="1" max="1" width="9.33203125" customWidth="1"/>
    <col min="2" max="2" width="17.6640625" customWidth="1"/>
    <col min="3" max="3" width="38.33203125" customWidth="1"/>
    <col min="4" max="4" width="11.44140625" customWidth="1"/>
    <col min="5" max="5" width="9.33203125" customWidth="1"/>
  </cols>
  <sheetData>
    <row r="1" spans="1:7" ht="41.4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89</v>
      </c>
      <c r="B5" s="1" t="s">
        <v>24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63.6" customHeight="1" x14ac:dyDescent="0.3">
      <c r="A7" s="2">
        <v>1</v>
      </c>
      <c r="B7" s="2" t="s">
        <v>13</v>
      </c>
      <c r="C7" s="15" t="s">
        <v>62</v>
      </c>
      <c r="D7" s="4">
        <v>1</v>
      </c>
      <c r="E7" s="4"/>
      <c r="F7" s="4">
        <f t="shared" ref="F7:F16" si="0">PRODUCT(D7:E7)</f>
        <v>1</v>
      </c>
      <c r="G7" s="4"/>
    </row>
    <row r="8" spans="1:7" ht="115.2" x14ac:dyDescent="0.3">
      <c r="A8" s="2">
        <v>2</v>
      </c>
      <c r="B8" s="3" t="s">
        <v>42</v>
      </c>
      <c r="C8" s="15" t="s">
        <v>111</v>
      </c>
      <c r="D8" s="4">
        <v>1</v>
      </c>
      <c r="E8" s="4"/>
      <c r="F8" s="4">
        <f t="shared" si="0"/>
        <v>1</v>
      </c>
      <c r="G8" s="4"/>
    </row>
    <row r="9" spans="1:7" ht="72" x14ac:dyDescent="0.3">
      <c r="A9" s="2">
        <v>3</v>
      </c>
      <c r="B9" s="3" t="s">
        <v>25</v>
      </c>
      <c r="C9" s="15" t="s">
        <v>23</v>
      </c>
      <c r="D9" s="4">
        <v>1</v>
      </c>
      <c r="E9" s="4"/>
      <c r="F9" s="4">
        <f t="shared" si="0"/>
        <v>1</v>
      </c>
      <c r="G9" s="4"/>
    </row>
    <row r="10" spans="1:7" ht="133.19999999999999" customHeight="1" x14ac:dyDescent="0.3">
      <c r="A10" s="2">
        <v>4</v>
      </c>
      <c r="B10" s="3" t="s">
        <v>63</v>
      </c>
      <c r="C10" s="17" t="s">
        <v>112</v>
      </c>
      <c r="D10" s="4">
        <v>1</v>
      </c>
      <c r="E10" s="4"/>
      <c r="F10" s="4">
        <f t="shared" si="0"/>
        <v>1</v>
      </c>
      <c r="G10" s="4"/>
    </row>
    <row r="11" spans="1:7" ht="129.6" x14ac:dyDescent="0.3">
      <c r="A11" s="2">
        <v>5</v>
      </c>
      <c r="B11" s="3" t="s">
        <v>55</v>
      </c>
      <c r="C11" s="15" t="s">
        <v>101</v>
      </c>
      <c r="D11" s="4">
        <v>1</v>
      </c>
      <c r="E11" s="4"/>
      <c r="F11" s="4">
        <f t="shared" si="0"/>
        <v>1</v>
      </c>
      <c r="G11" s="4"/>
    </row>
    <row r="12" spans="1:7" ht="144" x14ac:dyDescent="0.3">
      <c r="A12" s="2">
        <v>6</v>
      </c>
      <c r="B12" s="3" t="s">
        <v>56</v>
      </c>
      <c r="C12" s="16" t="s">
        <v>26</v>
      </c>
      <c r="D12" s="4">
        <v>1</v>
      </c>
      <c r="E12" s="4"/>
      <c r="F12" s="4">
        <f t="shared" si="0"/>
        <v>1</v>
      </c>
      <c r="G12" s="4"/>
    </row>
    <row r="13" spans="1:7" ht="144" x14ac:dyDescent="0.3">
      <c r="A13" s="2">
        <v>7</v>
      </c>
      <c r="B13" s="3" t="s">
        <v>27</v>
      </c>
      <c r="C13" s="15" t="s">
        <v>113</v>
      </c>
      <c r="D13" s="4">
        <v>1</v>
      </c>
      <c r="E13" s="4"/>
      <c r="F13" s="4">
        <f t="shared" si="0"/>
        <v>1</v>
      </c>
      <c r="G13" s="4"/>
    </row>
    <row r="14" spans="1:7" ht="204.9" customHeight="1" x14ac:dyDescent="0.3">
      <c r="A14" s="2">
        <v>8</v>
      </c>
      <c r="B14" s="3" t="s">
        <v>64</v>
      </c>
      <c r="C14" s="15" t="s">
        <v>114</v>
      </c>
      <c r="D14" s="4">
        <v>1</v>
      </c>
      <c r="E14" s="4"/>
      <c r="F14" s="4">
        <f t="shared" si="0"/>
        <v>1</v>
      </c>
      <c r="G14" s="4"/>
    </row>
    <row r="15" spans="1:7" x14ac:dyDescent="0.3">
      <c r="A15" s="2">
        <v>9</v>
      </c>
      <c r="B15" s="3" t="s">
        <v>28</v>
      </c>
      <c r="C15" s="15" t="s">
        <v>29</v>
      </c>
      <c r="D15" s="4">
        <v>1</v>
      </c>
      <c r="E15" s="4"/>
      <c r="F15" s="4">
        <f t="shared" si="0"/>
        <v>1</v>
      </c>
      <c r="G15" s="4"/>
    </row>
    <row r="16" spans="1:7" ht="105" customHeight="1" x14ac:dyDescent="0.3">
      <c r="A16" s="2">
        <v>10</v>
      </c>
      <c r="B16" s="3" t="s">
        <v>30</v>
      </c>
      <c r="C16" s="15" t="s">
        <v>115</v>
      </c>
      <c r="D16" s="4">
        <v>1</v>
      </c>
      <c r="E16" s="4"/>
      <c r="F16" s="4">
        <f t="shared" si="0"/>
        <v>1</v>
      </c>
      <c r="G16" s="4"/>
    </row>
    <row r="17" spans="1:7" ht="28.8" x14ac:dyDescent="0.3">
      <c r="A17" s="2"/>
      <c r="B17" s="3" t="s">
        <v>21</v>
      </c>
      <c r="C17" s="5"/>
      <c r="D17" s="4"/>
      <c r="E17" s="4"/>
      <c r="F17" s="4">
        <f>SUM(F7:F16)</f>
        <v>10</v>
      </c>
      <c r="G17" s="4">
        <f>SUM(G7:G16)</f>
        <v>0</v>
      </c>
    </row>
    <row r="18" spans="1:7" ht="28.8" x14ac:dyDescent="0.3">
      <c r="A18" s="2"/>
      <c r="B18" s="3" t="s">
        <v>22</v>
      </c>
      <c r="C18" s="5"/>
      <c r="D18" s="4"/>
      <c r="E18" s="4"/>
      <c r="F18" s="4"/>
      <c r="G18" s="7">
        <f>IMDIV(G17,F17)*1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Header>&amp;RPříloha č. 4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56" zoomScaleNormal="56" workbookViewId="0">
      <selection activeCell="C13" sqref="C13"/>
    </sheetView>
  </sheetViews>
  <sheetFormatPr defaultRowHeight="14.4" x14ac:dyDescent="0.3"/>
  <cols>
    <col min="1" max="1" width="9.33203125" customWidth="1"/>
    <col min="2" max="2" width="26.33203125" customWidth="1"/>
    <col min="3" max="3" width="46.6640625" customWidth="1"/>
    <col min="4" max="4" width="12.44140625" customWidth="1"/>
    <col min="5" max="5" width="14.44140625" customWidth="1"/>
    <col min="6" max="6" width="9.33203125" customWidth="1"/>
  </cols>
  <sheetData>
    <row r="1" spans="1:8" ht="43.95" customHeight="1" x14ac:dyDescent="0.3">
      <c r="C1" t="s">
        <v>58</v>
      </c>
    </row>
    <row r="2" spans="1:8" x14ac:dyDescent="0.3">
      <c r="A2" t="s">
        <v>0</v>
      </c>
      <c r="D2" t="s">
        <v>1</v>
      </c>
    </row>
    <row r="3" spans="1:8" x14ac:dyDescent="0.3">
      <c r="A3" t="s">
        <v>2</v>
      </c>
      <c r="D3" t="s">
        <v>3</v>
      </c>
    </row>
    <row r="4" spans="1:8" x14ac:dyDescent="0.3">
      <c r="A4" t="s">
        <v>4</v>
      </c>
    </row>
    <row r="5" spans="1:8" x14ac:dyDescent="0.3">
      <c r="A5" s="1" t="s">
        <v>88</v>
      </c>
      <c r="B5" s="1" t="s">
        <v>66</v>
      </c>
    </row>
    <row r="6" spans="1:8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8" t="s">
        <v>11</v>
      </c>
      <c r="G6" s="3" t="s">
        <v>12</v>
      </c>
      <c r="H6" s="9"/>
    </row>
    <row r="7" spans="1:8" ht="195.6" customHeight="1" x14ac:dyDescent="0.3">
      <c r="A7" s="2">
        <v>1</v>
      </c>
      <c r="B7" s="3" t="s">
        <v>67</v>
      </c>
      <c r="C7" s="15" t="s">
        <v>116</v>
      </c>
      <c r="D7" s="4">
        <v>1</v>
      </c>
      <c r="E7" s="4"/>
      <c r="F7" s="10">
        <f t="shared" ref="F7:F13" si="0">PRODUCT(D7:E7)</f>
        <v>1</v>
      </c>
      <c r="G7" s="4"/>
    </row>
    <row r="8" spans="1:8" ht="158.4" x14ac:dyDescent="0.3">
      <c r="A8" s="2">
        <v>2</v>
      </c>
      <c r="B8" s="3" t="s">
        <v>69</v>
      </c>
      <c r="C8" s="15" t="s">
        <v>117</v>
      </c>
      <c r="D8" s="4">
        <v>1</v>
      </c>
      <c r="E8" s="4"/>
      <c r="F8" s="10">
        <f t="shared" si="0"/>
        <v>1</v>
      </c>
      <c r="G8" s="4"/>
    </row>
    <row r="9" spans="1:8" ht="57.6" x14ac:dyDescent="0.3">
      <c r="A9" s="2">
        <v>3</v>
      </c>
      <c r="B9" s="3" t="s">
        <v>65</v>
      </c>
      <c r="C9" s="15" t="s">
        <v>80</v>
      </c>
      <c r="D9" s="4">
        <v>1</v>
      </c>
      <c r="E9" s="4"/>
      <c r="F9" s="10">
        <f t="shared" si="0"/>
        <v>1</v>
      </c>
      <c r="G9" s="4"/>
    </row>
    <row r="10" spans="1:8" ht="113.4" customHeight="1" x14ac:dyDescent="0.3">
      <c r="A10" s="2">
        <v>4</v>
      </c>
      <c r="B10" s="3" t="s">
        <v>78</v>
      </c>
      <c r="C10" s="15" t="s">
        <v>118</v>
      </c>
      <c r="D10" s="4">
        <v>1</v>
      </c>
      <c r="E10" s="4"/>
      <c r="F10" s="10">
        <f t="shared" si="0"/>
        <v>1</v>
      </c>
      <c r="G10" s="4"/>
    </row>
    <row r="11" spans="1:8" ht="43.2" x14ac:dyDescent="0.3">
      <c r="A11" s="2">
        <v>5</v>
      </c>
      <c r="B11" s="3" t="s">
        <v>53</v>
      </c>
      <c r="C11" s="15" t="s">
        <v>86</v>
      </c>
      <c r="D11" s="4">
        <v>1</v>
      </c>
      <c r="E11" s="4"/>
      <c r="F11" s="10">
        <f t="shared" si="0"/>
        <v>1</v>
      </c>
      <c r="G11" s="4"/>
    </row>
    <row r="12" spans="1:8" ht="90" customHeight="1" x14ac:dyDescent="0.3">
      <c r="A12" s="2">
        <v>6</v>
      </c>
      <c r="B12" s="3" t="s">
        <v>43</v>
      </c>
      <c r="C12" s="16" t="s">
        <v>119</v>
      </c>
      <c r="D12" s="4">
        <v>1</v>
      </c>
      <c r="E12" s="4"/>
      <c r="F12" s="10">
        <f t="shared" si="0"/>
        <v>1</v>
      </c>
      <c r="G12" s="4"/>
    </row>
    <row r="13" spans="1:8" ht="28.8" x14ac:dyDescent="0.3">
      <c r="A13" s="2">
        <v>7</v>
      </c>
      <c r="B13" s="3" t="s">
        <v>68</v>
      </c>
      <c r="C13" s="16" t="s">
        <v>102</v>
      </c>
      <c r="D13" s="4">
        <v>1</v>
      </c>
      <c r="E13" s="4"/>
      <c r="F13" s="10">
        <f t="shared" si="0"/>
        <v>1</v>
      </c>
      <c r="G13" s="4"/>
    </row>
    <row r="14" spans="1:8" x14ac:dyDescent="0.3">
      <c r="A14" s="2"/>
      <c r="B14" s="3" t="s">
        <v>21</v>
      </c>
      <c r="C14" s="5"/>
      <c r="D14" s="4"/>
      <c r="E14" s="4"/>
      <c r="F14" s="10">
        <f>SUM(F6:F13)</f>
        <v>7</v>
      </c>
      <c r="G14" s="4">
        <f>SUM(G7:G13)</f>
        <v>0</v>
      </c>
    </row>
    <row r="15" spans="1:8" x14ac:dyDescent="0.3">
      <c r="A15" s="2"/>
      <c r="B15" s="3" t="s">
        <v>22</v>
      </c>
      <c r="C15" s="5"/>
      <c r="D15" s="4"/>
      <c r="E15" s="4"/>
      <c r="F15" s="10"/>
      <c r="G15" s="7">
        <f>IMDIV(G14,F14)*1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&amp;RPříloha č. 4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opLeftCell="A7" zoomScale="115" zoomScaleNormal="115" workbookViewId="0">
      <selection activeCell="C13" sqref="C13"/>
    </sheetView>
  </sheetViews>
  <sheetFormatPr defaultRowHeight="14.4" x14ac:dyDescent="0.3"/>
  <cols>
    <col min="1" max="1" width="9.33203125" customWidth="1"/>
    <col min="2" max="2" width="28.6640625" customWidth="1"/>
    <col min="3" max="3" width="51" customWidth="1"/>
    <col min="4" max="4" width="12.5546875" customWidth="1"/>
    <col min="5" max="5" width="9.33203125" customWidth="1"/>
  </cols>
  <sheetData>
    <row r="1" spans="1:7" ht="42.6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87</v>
      </c>
      <c r="B5" s="1" t="s">
        <v>45</v>
      </c>
    </row>
    <row r="6" spans="1:7" ht="57.6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56.25" customHeight="1" x14ac:dyDescent="0.3">
      <c r="A7" s="2">
        <v>1</v>
      </c>
      <c r="B7" s="2" t="s">
        <v>13</v>
      </c>
      <c r="C7" s="15" t="s">
        <v>79</v>
      </c>
      <c r="D7" s="4">
        <v>1</v>
      </c>
      <c r="E7" s="4"/>
      <c r="F7" s="4">
        <f t="shared" ref="F7:F12" si="0">PRODUCT(D7:E7)</f>
        <v>1</v>
      </c>
      <c r="G7" s="4"/>
    </row>
    <row r="8" spans="1:7" ht="84" customHeight="1" x14ac:dyDescent="0.3">
      <c r="A8" s="2">
        <v>2</v>
      </c>
      <c r="B8" s="3" t="s">
        <v>32</v>
      </c>
      <c r="C8" s="15" t="s">
        <v>120</v>
      </c>
      <c r="D8" s="4">
        <v>1</v>
      </c>
      <c r="E8" s="4"/>
      <c r="F8" s="4">
        <f t="shared" si="0"/>
        <v>1</v>
      </c>
      <c r="G8" s="4"/>
    </row>
    <row r="9" spans="1:7" ht="30" customHeight="1" x14ac:dyDescent="0.3">
      <c r="A9" s="2">
        <v>3</v>
      </c>
      <c r="B9" s="3" t="s">
        <v>51</v>
      </c>
      <c r="C9" s="18" t="s">
        <v>23</v>
      </c>
      <c r="D9" s="4">
        <v>1</v>
      </c>
      <c r="E9" s="4"/>
      <c r="F9" s="4">
        <f t="shared" si="0"/>
        <v>1</v>
      </c>
      <c r="G9" s="4"/>
    </row>
    <row r="10" spans="1:7" ht="60" customHeight="1" x14ac:dyDescent="0.3">
      <c r="A10" s="2">
        <v>4</v>
      </c>
      <c r="B10" s="2" t="s">
        <v>46</v>
      </c>
      <c r="C10" s="15" t="s">
        <v>18</v>
      </c>
      <c r="D10" s="4">
        <v>1</v>
      </c>
      <c r="E10" s="4"/>
      <c r="F10" s="4">
        <f t="shared" si="0"/>
        <v>1</v>
      </c>
      <c r="G10" s="4"/>
    </row>
    <row r="11" spans="1:7" ht="45" customHeight="1" x14ac:dyDescent="0.3">
      <c r="A11" s="2">
        <v>5</v>
      </c>
      <c r="B11" s="3" t="s">
        <v>54</v>
      </c>
      <c r="C11" s="15" t="s">
        <v>86</v>
      </c>
      <c r="D11" s="4">
        <v>1</v>
      </c>
      <c r="E11" s="4"/>
      <c r="F11" s="4">
        <f t="shared" si="0"/>
        <v>1</v>
      </c>
      <c r="G11" s="4"/>
    </row>
    <row r="12" spans="1:7" ht="88.2" customHeight="1" x14ac:dyDescent="0.3">
      <c r="A12" s="2">
        <v>7</v>
      </c>
      <c r="B12" s="3" t="s">
        <v>47</v>
      </c>
      <c r="C12" s="16" t="s">
        <v>121</v>
      </c>
      <c r="D12" s="4">
        <v>1</v>
      </c>
      <c r="E12" s="4"/>
      <c r="F12" s="4">
        <f t="shared" si="0"/>
        <v>1</v>
      </c>
      <c r="G12" s="4"/>
    </row>
    <row r="13" spans="1:7" ht="43.2" customHeight="1" x14ac:dyDescent="0.3">
      <c r="A13" s="2"/>
      <c r="B13" s="3" t="s">
        <v>21</v>
      </c>
      <c r="C13" s="5"/>
      <c r="D13" s="4"/>
      <c r="E13" s="4"/>
      <c r="F13" s="4">
        <f>SUM(F7:F12)</f>
        <v>6</v>
      </c>
      <c r="G13" s="4">
        <f>SUM(G7:G12)</f>
        <v>0</v>
      </c>
    </row>
    <row r="14" spans="1:7" x14ac:dyDescent="0.3">
      <c r="A14" s="2"/>
      <c r="B14" s="3" t="s">
        <v>22</v>
      </c>
      <c r="C14" s="5"/>
      <c r="D14" s="4"/>
      <c r="E14" s="4"/>
      <c r="F14" s="4"/>
      <c r="G14" s="7">
        <f>IMDIV(G13,F13)*1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67" orientation="portrait" r:id="rId1"/>
  <headerFooter>
    <oddHeader>&amp;RPříloha č. 4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opLeftCell="A2" zoomScale="86" zoomScaleNormal="86" workbookViewId="0">
      <selection activeCell="C11" sqref="C11"/>
    </sheetView>
  </sheetViews>
  <sheetFormatPr defaultRowHeight="14.4" x14ac:dyDescent="0.3"/>
  <cols>
    <col min="1" max="1" width="9.33203125" customWidth="1"/>
    <col min="2" max="2" width="18.33203125" customWidth="1"/>
    <col min="3" max="3" width="40.6640625" customWidth="1"/>
    <col min="4" max="4" width="11.6640625" customWidth="1"/>
    <col min="5" max="5" width="15.5546875" customWidth="1"/>
    <col min="6" max="6" width="9.33203125" customWidth="1"/>
  </cols>
  <sheetData>
    <row r="1" spans="1:7" ht="44.4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31</v>
      </c>
      <c r="B5" s="1" t="s">
        <v>72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90" customHeight="1" x14ac:dyDescent="0.3">
      <c r="A7" s="2">
        <v>1</v>
      </c>
      <c r="B7" s="3" t="s">
        <v>75</v>
      </c>
      <c r="C7" s="17" t="s">
        <v>85</v>
      </c>
      <c r="D7" s="4">
        <v>1</v>
      </c>
      <c r="E7" s="4"/>
      <c r="F7" s="4">
        <f>PRODUCT(D7:E7)</f>
        <v>1</v>
      </c>
      <c r="G7" s="4"/>
    </row>
    <row r="8" spans="1:7" ht="137.69999999999999" customHeight="1" x14ac:dyDescent="0.3">
      <c r="A8" s="2">
        <v>2</v>
      </c>
      <c r="B8" s="3" t="s">
        <v>73</v>
      </c>
      <c r="C8" s="17" t="s">
        <v>122</v>
      </c>
      <c r="D8" s="4">
        <v>1</v>
      </c>
      <c r="E8" s="4"/>
      <c r="F8" s="4">
        <f>PRODUCT(D8:E8)</f>
        <v>1</v>
      </c>
      <c r="G8" s="4"/>
    </row>
    <row r="9" spans="1:7" ht="57.6" x14ac:dyDescent="0.3">
      <c r="A9" s="2">
        <v>3</v>
      </c>
      <c r="B9" s="2" t="s">
        <v>33</v>
      </c>
      <c r="C9" s="15" t="s">
        <v>74</v>
      </c>
      <c r="D9" s="4">
        <v>1</v>
      </c>
      <c r="E9" s="4"/>
      <c r="F9" s="4">
        <f>PRODUCT(D9:E9)</f>
        <v>1</v>
      </c>
      <c r="G9" s="4"/>
    </row>
    <row r="10" spans="1:7" ht="63.6" customHeight="1" x14ac:dyDescent="0.3">
      <c r="A10" s="2">
        <v>4</v>
      </c>
      <c r="B10" s="3" t="s">
        <v>76</v>
      </c>
      <c r="C10" s="15" t="s">
        <v>86</v>
      </c>
      <c r="D10" s="4">
        <v>1</v>
      </c>
      <c r="E10" s="4"/>
      <c r="F10" s="4">
        <f>PRODUCT(D10:E10)</f>
        <v>1</v>
      </c>
      <c r="G10" s="4"/>
    </row>
    <row r="11" spans="1:7" ht="43.2" x14ac:dyDescent="0.3">
      <c r="A11" s="2">
        <v>5</v>
      </c>
      <c r="B11" s="3" t="s">
        <v>81</v>
      </c>
      <c r="C11" s="15" t="s">
        <v>82</v>
      </c>
      <c r="D11" s="4">
        <v>1</v>
      </c>
      <c r="E11" s="4"/>
      <c r="F11" s="4">
        <f>PRODUCT(D11:E11)</f>
        <v>1</v>
      </c>
      <c r="G11" s="4"/>
    </row>
    <row r="12" spans="1:7" x14ac:dyDescent="0.3">
      <c r="A12" s="2"/>
      <c r="B12" s="3" t="s">
        <v>21</v>
      </c>
      <c r="C12" s="5"/>
      <c r="D12" s="4"/>
      <c r="E12" s="4"/>
      <c r="F12" s="4">
        <f>SUM(F7:F11)</f>
        <v>5</v>
      </c>
      <c r="G12" s="4">
        <f>SUM(G7:G11)</f>
        <v>0</v>
      </c>
    </row>
    <row r="13" spans="1:7" ht="28.8" x14ac:dyDescent="0.3">
      <c r="A13" s="2"/>
      <c r="B13" s="3" t="s">
        <v>22</v>
      </c>
      <c r="C13" s="5"/>
      <c r="D13" s="4"/>
      <c r="E13" s="4"/>
      <c r="F13" s="4"/>
      <c r="G13" s="7">
        <f>IMDIV(G12,F12)*1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Header>&amp;RPříloha č. 4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="81" zoomScaleNormal="81" workbookViewId="0">
      <selection activeCell="D10" sqref="D10"/>
    </sheetView>
  </sheetViews>
  <sheetFormatPr defaultRowHeight="14.4" x14ac:dyDescent="0.3"/>
  <cols>
    <col min="1" max="1" width="9.33203125" customWidth="1"/>
    <col min="2" max="2" width="22.44140625" customWidth="1"/>
    <col min="3" max="3" width="34.33203125" customWidth="1"/>
    <col min="4" max="4" width="11.44140625" customWidth="1"/>
    <col min="5" max="5" width="14.6640625" customWidth="1"/>
    <col min="6" max="6" width="9.33203125" customWidth="1"/>
  </cols>
  <sheetData>
    <row r="1" spans="1:7" ht="41.4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84</v>
      </c>
      <c r="B5" s="1" t="s">
        <v>70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86.4" x14ac:dyDescent="0.3">
      <c r="A7" s="2">
        <v>1</v>
      </c>
      <c r="B7" s="2" t="s">
        <v>13</v>
      </c>
      <c r="C7" s="15" t="s">
        <v>71</v>
      </c>
      <c r="D7" s="4">
        <v>1</v>
      </c>
      <c r="E7" s="4"/>
      <c r="F7" s="4">
        <f>PRODUCT(D7:E7)</f>
        <v>1</v>
      </c>
      <c r="G7" s="4"/>
    </row>
    <row r="8" spans="1:7" ht="43.2" x14ac:dyDescent="0.3">
      <c r="A8" s="2">
        <v>2</v>
      </c>
      <c r="B8" s="3" t="s">
        <v>32</v>
      </c>
      <c r="C8" s="15" t="s">
        <v>123</v>
      </c>
      <c r="D8" s="4">
        <v>1</v>
      </c>
      <c r="E8" s="4"/>
      <c r="F8" s="4">
        <f>PRODUCT(D8:E8)</f>
        <v>1</v>
      </c>
      <c r="G8" s="4"/>
    </row>
    <row r="9" spans="1:7" ht="57.6" x14ac:dyDescent="0.3">
      <c r="A9" s="2">
        <v>3</v>
      </c>
      <c r="B9" s="3" t="s">
        <v>53</v>
      </c>
      <c r="C9" s="15" t="s">
        <v>86</v>
      </c>
      <c r="D9" s="4">
        <v>1</v>
      </c>
      <c r="E9" s="4"/>
      <c r="F9" s="4">
        <f>PRODUCT(D9:E9)</f>
        <v>1</v>
      </c>
      <c r="G9" s="4"/>
    </row>
    <row r="10" spans="1:7" ht="115.2" x14ac:dyDescent="0.3">
      <c r="A10" s="2">
        <v>4</v>
      </c>
      <c r="B10" s="3" t="s">
        <v>44</v>
      </c>
      <c r="C10" s="15" t="s">
        <v>124</v>
      </c>
      <c r="D10" s="4">
        <v>1</v>
      </c>
      <c r="E10" s="4"/>
      <c r="F10" s="4">
        <f>PRODUCT(D10:E10)</f>
        <v>1</v>
      </c>
      <c r="G10" s="4"/>
    </row>
    <row r="11" spans="1:7" x14ac:dyDescent="0.3">
      <c r="A11" s="2"/>
      <c r="B11" s="3" t="s">
        <v>21</v>
      </c>
      <c r="C11" s="5"/>
      <c r="D11" s="4"/>
      <c r="E11" s="4"/>
      <c r="F11" s="4">
        <f>SUM(F7:F10)</f>
        <v>4</v>
      </c>
      <c r="G11" s="4">
        <f>SUM(G7:G10)</f>
        <v>0</v>
      </c>
    </row>
    <row r="12" spans="1:7" x14ac:dyDescent="0.3">
      <c r="A12" s="2"/>
      <c r="B12" s="3" t="s">
        <v>22</v>
      </c>
      <c r="C12" s="5"/>
      <c r="D12" s="4"/>
      <c r="E12" s="4"/>
      <c r="F12" s="4"/>
      <c r="G12" s="7">
        <f>IMDIV(G11,F11)*1</f>
        <v>0</v>
      </c>
    </row>
  </sheetData>
  <pageMargins left="0.70866141732283472" right="0.70866141732283472" top="0.78740157480314965" bottom="0.78740157480314965" header="0.31496062992125984" footer="0.31496062992125984"/>
  <pageSetup paperSize="9" scale="79" orientation="portrait" r:id="rId1"/>
  <headerFooter>
    <oddHeader>&amp;RPříloha č. 4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C13" sqref="C13"/>
    </sheetView>
  </sheetViews>
  <sheetFormatPr defaultRowHeight="14.4" x14ac:dyDescent="0.3"/>
  <cols>
    <col min="1" max="1" width="13.33203125" customWidth="1"/>
    <col min="2" max="2" width="19.5546875" customWidth="1"/>
    <col min="3" max="3" width="35.33203125" customWidth="1"/>
    <col min="4" max="4" width="12.33203125" customWidth="1"/>
    <col min="5" max="5" width="14.33203125" customWidth="1"/>
    <col min="6" max="6" width="15" customWidth="1"/>
    <col min="7" max="7" width="16.33203125" customWidth="1"/>
    <col min="8" max="8" width="9.33203125" customWidth="1"/>
  </cols>
  <sheetData>
    <row r="1" spans="1:7" ht="43.2" customHeight="1" x14ac:dyDescent="0.3">
      <c r="C1" t="s">
        <v>58</v>
      </c>
    </row>
    <row r="2" spans="1:7" x14ac:dyDescent="0.3">
      <c r="A2" t="s">
        <v>0</v>
      </c>
      <c r="D2" t="s">
        <v>1</v>
      </c>
    </row>
    <row r="3" spans="1:7" x14ac:dyDescent="0.3">
      <c r="A3" t="s">
        <v>2</v>
      </c>
      <c r="D3" t="s">
        <v>3</v>
      </c>
    </row>
    <row r="4" spans="1:7" x14ac:dyDescent="0.3">
      <c r="A4" t="s">
        <v>4</v>
      </c>
    </row>
    <row r="5" spans="1:7" x14ac:dyDescent="0.3">
      <c r="A5" s="1" t="s">
        <v>83</v>
      </c>
      <c r="B5" s="1" t="s">
        <v>34</v>
      </c>
    </row>
    <row r="6" spans="1:7" ht="43.2" x14ac:dyDescent="0.3">
      <c r="A6" s="2" t="s">
        <v>6</v>
      </c>
      <c r="B6" s="2" t="s">
        <v>7</v>
      </c>
      <c r="C6" s="2" t="s">
        <v>8</v>
      </c>
      <c r="D6" s="3" t="s">
        <v>9</v>
      </c>
      <c r="E6" s="3" t="s">
        <v>10</v>
      </c>
      <c r="F6" s="3" t="s">
        <v>11</v>
      </c>
      <c r="G6" s="3" t="s">
        <v>12</v>
      </c>
    </row>
    <row r="7" spans="1:7" ht="115.2" x14ac:dyDescent="0.3">
      <c r="A7" s="2"/>
      <c r="B7" s="3" t="s">
        <v>49</v>
      </c>
      <c r="C7" s="16" t="s">
        <v>92</v>
      </c>
      <c r="D7" s="3">
        <v>1</v>
      </c>
      <c r="E7" s="3">
        <v>0</v>
      </c>
      <c r="F7" s="3">
        <f t="shared" ref="F7:F12" si="0">MMULT(D7,E7)</f>
        <v>0</v>
      </c>
      <c r="G7" s="3"/>
    </row>
    <row r="8" spans="1:7" ht="158.4" x14ac:dyDescent="0.3">
      <c r="A8" s="2"/>
      <c r="B8" s="3" t="s">
        <v>77</v>
      </c>
      <c r="C8" s="16" t="s">
        <v>93</v>
      </c>
      <c r="D8" s="3">
        <v>1</v>
      </c>
      <c r="E8" s="3">
        <v>0</v>
      </c>
      <c r="F8" s="3">
        <f t="shared" si="0"/>
        <v>0</v>
      </c>
      <c r="G8" s="3"/>
    </row>
    <row r="9" spans="1:7" ht="100.8" x14ac:dyDescent="0.3">
      <c r="A9" s="2"/>
      <c r="B9" s="3" t="s">
        <v>35</v>
      </c>
      <c r="C9" s="15" t="s">
        <v>94</v>
      </c>
      <c r="D9" s="4">
        <v>1</v>
      </c>
      <c r="E9" s="4">
        <v>0</v>
      </c>
      <c r="F9" s="4">
        <f t="shared" si="0"/>
        <v>0</v>
      </c>
      <c r="G9" s="4"/>
    </row>
    <row r="10" spans="1:7" ht="72" x14ac:dyDescent="0.3">
      <c r="A10" s="2"/>
      <c r="B10" s="3" t="s">
        <v>52</v>
      </c>
      <c r="C10" s="17" t="s">
        <v>98</v>
      </c>
      <c r="D10" s="4">
        <v>1</v>
      </c>
      <c r="E10" s="4">
        <v>0</v>
      </c>
      <c r="F10" s="4">
        <f t="shared" si="0"/>
        <v>0</v>
      </c>
      <c r="G10" s="4"/>
    </row>
    <row r="11" spans="1:7" ht="115.2" x14ac:dyDescent="0.3">
      <c r="A11" s="2"/>
      <c r="B11" s="3" t="s">
        <v>96</v>
      </c>
      <c r="C11" s="15" t="s">
        <v>97</v>
      </c>
      <c r="D11" s="4">
        <v>1</v>
      </c>
      <c r="E11" s="4">
        <v>0</v>
      </c>
      <c r="F11" s="4">
        <f t="shared" si="0"/>
        <v>0</v>
      </c>
      <c r="G11" s="4"/>
    </row>
    <row r="12" spans="1:7" ht="86.4" x14ac:dyDescent="0.3">
      <c r="A12" s="2"/>
      <c r="B12" s="3" t="s">
        <v>38</v>
      </c>
      <c r="C12" s="15" t="s">
        <v>95</v>
      </c>
      <c r="D12" s="4">
        <v>1</v>
      </c>
      <c r="E12" s="4">
        <v>0</v>
      </c>
      <c r="F12" s="4">
        <f t="shared" si="0"/>
        <v>0</v>
      </c>
      <c r="G12" s="4"/>
    </row>
    <row r="13" spans="1:7" ht="92.4" customHeight="1" x14ac:dyDescent="0.3">
      <c r="A13" s="2"/>
      <c r="B13" s="3" t="s">
        <v>48</v>
      </c>
      <c r="C13" s="15" t="s">
        <v>103</v>
      </c>
      <c r="D13" s="4">
        <v>1</v>
      </c>
      <c r="E13" s="4">
        <v>0</v>
      </c>
      <c r="F13" s="4">
        <f>PRODUCT(D13,E13)</f>
        <v>0</v>
      </c>
      <c r="G13" s="4"/>
    </row>
    <row r="14" spans="1:7" x14ac:dyDescent="0.3">
      <c r="A14" s="2"/>
      <c r="B14" s="3" t="s">
        <v>21</v>
      </c>
      <c r="C14" s="5"/>
      <c r="D14" s="4"/>
      <c r="E14" s="4"/>
      <c r="F14" s="4">
        <f>SUM(F7:F13)</f>
        <v>0</v>
      </c>
      <c r="G14" s="4">
        <f>SUM(G7:G13)</f>
        <v>0</v>
      </c>
    </row>
    <row r="15" spans="1:7" ht="28.8" x14ac:dyDescent="0.3">
      <c r="A15" s="2"/>
      <c r="B15" s="3" t="s">
        <v>22</v>
      </c>
      <c r="C15" s="5"/>
      <c r="D15" s="4"/>
      <c r="E15" s="4"/>
      <c r="F15" s="4"/>
      <c r="G15" s="7" t="e">
        <f>IMDIV(G14,F14)*1</f>
        <v>#NUM!</v>
      </c>
    </row>
    <row r="18" spans="4:4" x14ac:dyDescent="0.3">
      <c r="D18">
        <f ca="1">D18</f>
        <v>0</v>
      </c>
    </row>
  </sheetData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&amp;RPříloha č. 4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Check list KPI</vt:lpstr>
      <vt:lpstr>1</vt:lpstr>
      <vt:lpstr>2</vt:lpstr>
      <vt:lpstr>3</vt:lpstr>
      <vt:lpstr>4</vt:lpstr>
      <vt:lpstr>5</vt:lpstr>
      <vt:lpstr>6</vt:lpstr>
      <vt:lpstr>7</vt:lpstr>
      <vt:lpstr>8</vt:lpstr>
      <vt:lpstr>Celkové_skóre_KPI_za....týden </vt:lpstr>
      <vt:lpstr>CKS_KPI_za měsíc....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Šmídová Ivana Ing.</cp:lastModifiedBy>
  <cp:lastPrinted>2018-10-24T10:27:29Z</cp:lastPrinted>
  <dcterms:created xsi:type="dcterms:W3CDTF">2013-07-22T12:12:52Z</dcterms:created>
  <dcterms:modified xsi:type="dcterms:W3CDTF">2018-10-24T10:27:36Z</dcterms:modified>
</cp:coreProperties>
</file>